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31" i="1" l="1"/>
  <c r="H48" i="1" l="1"/>
  <c r="H28" i="1" l="1"/>
  <c r="H16" i="1" l="1"/>
  <c r="H27" i="1"/>
  <c r="H19" i="1" l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<sst xmlns="http://schemas.openxmlformats.org/spreadsheetml/2006/main" count="47" uniqueCount="27">
  <si>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</si>
  <si>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</si>
  <si>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</si>
  <si>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</si>
  <si>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</si>
  <si>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</si>
  <si>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</si>
  <si>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</si>
  <si>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</si>
  <si>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</si>
  <si>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</si>
  <si>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</si>
  <si>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</si>
  <si>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</si>
  <si>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</si>
  <si>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</si>
  <si>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</si>
  <si>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</si>
  <si>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</si>
  <si>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</si>
  <si>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</si>
  <si>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</si>
  <si>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</si>
  <si>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</si>
  <si>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</si>
  <si>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Dana:24.06.2019.</t>
  </si>
  <si>
    <t>Primljena i neutrošena participacija od 24.06.2019.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</si>
</sst>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topLeftCell="A31" zoomScaleNormal="100" workbookViewId="0">
      <selection activeCell="H25" sqref="H25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0.140625" bestFit="1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0" t="s">
        <v>20</v>
      </c>
      <c r="C12" s="20"/>
      <c r="D12" s="20"/>
      <c r="E12" s="20"/>
      <c r="F12" s="20"/>
      <c r="G12" s="15">
        <v>43640</v>
      </c>
      <c r="H12" s="7">
        <v>5569681.7199999997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21" t="s">
        <v>9</v>
      </c>
      <c r="C13" s="21"/>
      <c r="D13" s="21"/>
      <c r="E13" s="21"/>
      <c r="F13" s="21"/>
      <c r="G13" s="15"/>
      <c r="H13" s="3">
        <f>H14+H25-H32-H42</f>
        <v>5515563.2400000002</v>
      </c>
      <c r="I13" s="11"/>
      <c r="J13" s="11"/>
      <c r="K13" s="9"/>
      <c r="L13" s="9"/>
      <c r="M13" s="9"/>
      <c r="N13" s="9"/>
      <c r="O13" s="9"/>
    </row>
    <row r="14" spans="2:15" x14ac:dyDescent="0.25">
      <c r="B14" s="22" t="s">
        <v>23</v>
      </c>
      <c r="C14" s="22"/>
      <c r="D14" s="22"/>
      <c r="E14" s="22"/>
      <c r="F14" s="22"/>
      <c r="G14" s="17">
        <v>43640</v>
      </c>
      <c r="H14" s="4">
        <f>H15+H16+H17+H18+H19+H20+H21+H22+H23+H24</f>
        <v>5029285.4000000004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6">
        <v>0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</f>
        <v>1898880.2999999996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0" t="s">
        <v>2</v>
      </c>
      <c r="C19" s="20"/>
      <c r="D19" s="20"/>
      <c r="E19" s="20"/>
      <c r="F19" s="20"/>
      <c r="G19" s="12"/>
      <c r="H19" s="10">
        <f>480802.02+1186875+1186875-1014200.1-1280397.15+1186875-44609.88</f>
        <v>1702219.8900000001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1063250-335352.95-3523-424107.4+15664.05-17952.04-2348-22092.27+1063250-441058.69-1174-4697.5-1174+50.5-3522-20914.68</f>
        <v>864298.02000000014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v>0</v>
      </c>
      <c r="I23" s="11"/>
      <c r="J23" s="11"/>
      <c r="K23" s="8"/>
      <c r="L23" s="8"/>
    </row>
    <row r="24" spans="2:13" x14ac:dyDescent="0.25">
      <c r="B24" s="20" t="s">
        <v>26</v>
      </c>
      <c r="C24" s="20"/>
      <c r="D24" s="20"/>
      <c r="E24" s="20"/>
      <c r="F24" s="20"/>
      <c r="G24" s="13"/>
      <c r="H24" s="10">
        <f>325035.17+7350-32347.98+5350+9550+9450+6250+8250+12750+5650+12550+7200+5350+12400+11950+9250+12000+11100+11050+2050+9650+6650+13300+12800+5750+10700+3050+16000+4850+11600+8500+8850</f>
        <v>563887.18999999994</v>
      </c>
      <c r="I24" s="11"/>
      <c r="J24" s="11"/>
      <c r="K24" s="8"/>
      <c r="L24" s="8"/>
    </row>
    <row r="25" spans="2:13" x14ac:dyDescent="0.25">
      <c r="B25" s="22" t="s">
        <v>24</v>
      </c>
      <c r="C25" s="22"/>
      <c r="D25" s="22"/>
      <c r="E25" s="22"/>
      <c r="F25" s="22"/>
      <c r="G25" s="17">
        <v>43640</v>
      </c>
      <c r="H25" s="4">
        <f>H26+H27+H28+H29+H30+H31</f>
        <v>486277.84000000008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6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</f>
        <v>108749.79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</f>
        <v>261554.39000000007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0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</f>
        <v>0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29388+4553-11897.34-20000+50705-9551+5588+7347+33941+11900+6450+7550</f>
        <v>115973.66</v>
      </c>
      <c r="I31" s="11"/>
      <c r="J31" s="11"/>
    </row>
    <row r="32" spans="2:13" x14ac:dyDescent="0.25">
      <c r="B32" s="23" t="s">
        <v>16</v>
      </c>
      <c r="C32" s="23"/>
      <c r="D32" s="23"/>
      <c r="E32" s="23"/>
      <c r="F32" s="23"/>
      <c r="G32" s="18">
        <v>43640</v>
      </c>
      <c r="H32" s="5">
        <f>SUM(H33:H41)</f>
        <v>0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6">
        <v>0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0" t="s">
        <v>2</v>
      </c>
      <c r="C37" s="20"/>
      <c r="D37" s="20"/>
      <c r="E37" s="20"/>
      <c r="F37" s="20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v>0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23" t="s">
        <v>21</v>
      </c>
      <c r="C42" s="23"/>
      <c r="D42" s="23"/>
      <c r="E42" s="23"/>
      <c r="F42" s="23"/>
      <c r="G42" s="18">
        <v>43640</v>
      </c>
      <c r="H42" s="5">
        <f>SUM(H43:H47)</f>
        <v>0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6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9">
        <v>43640</v>
      </c>
      <c r="H48" s="6">
        <f>54120.38-2.05-0.04+10607.98+1302.38+0.17-11910.36+379134.5+220.87+15184.46+38.04-394577.85</f>
        <v>54118.479999999981</v>
      </c>
      <c r="I48" s="11"/>
      <c r="J48"/>
      <c r="L48" s="8"/>
    </row>
    <row r="49" spans="2:11" x14ac:dyDescent="0.25">
      <c r="B49" s="20" t="s">
        <v>17</v>
      </c>
      <c r="C49" s="20"/>
      <c r="D49" s="20"/>
      <c r="E49" s="20"/>
      <c r="F49" s="20"/>
      <c r="G49" s="2"/>
      <c r="H49" s="3"/>
      <c r="I49" s="11"/>
      <c r="J49" s="11"/>
    </row>
    <row r="50" spans="2:11" x14ac:dyDescent="0.25">
      <c r="B50" s="21" t="s">
        <v>4</v>
      </c>
      <c r="C50" s="21"/>
      <c r="D50" s="21"/>
      <c r="E50" s="21"/>
      <c r="F50" s="21"/>
      <c r="G50" s="2"/>
      <c r="H50" s="7">
        <f>H14+H25-H32-H42+H48-H49</f>
        <v>5569681.7200000007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2019-06-25T08:04:46Z</dcterms:modified>
</cp:coreProperties>
</file>